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сходы 2025-2026" sheetId="1" r:id="rId1"/>
  </sheets>
  <definedNames>
    <definedName name="_Date_">#REF!</definedName>
    <definedName name="_Otchet_Period_Source__AT_ObjectName">#REF!</definedName>
    <definedName name="_Period_">#REF!</definedName>
    <definedName name="Excel_BuiltIn_Print_Area" localSheetId="0">'Расходы 2025-2026'!$A$3:$E$37</definedName>
    <definedName name="_xlnm.Print_Titles" localSheetId="0">'Расходы 2025-2026'!$7:$7</definedName>
    <definedName name="_xlnm.Print_Area" localSheetId="0">'Расходы 2025-2026'!$A$1:$K$38</definedName>
  </definedNames>
  <calcPr fullCalcOnLoad="1"/>
</workbook>
</file>

<file path=xl/sharedStrings.xml><?xml version="1.0" encoding="utf-8"?>
<sst xmlns="http://schemas.openxmlformats.org/spreadsheetml/2006/main" count="128" uniqueCount="37">
  <si>
    <t>Изменения в Приложение № 7 «Ведомственная структура расходов бюджета города Обнинска на плановый период 2025 и 2026 годов»</t>
  </si>
  <si>
    <t>(рублей)</t>
  </si>
  <si>
    <t>Наименование</t>
  </si>
  <si>
    <t>КГРБС</t>
  </si>
  <si>
    <t>Раздел, подраз-дел</t>
  </si>
  <si>
    <t>Целевая статья</t>
  </si>
  <si>
    <t>Вид расхо-дов</t>
  </si>
  <si>
    <t>Утвержденные бюджетные ассигнования  на 2025 год</t>
  </si>
  <si>
    <t>Изменения (увеличение (+), уменьшение (-))</t>
  </si>
  <si>
    <t>Сумма на 2025 год с учетом изменений</t>
  </si>
  <si>
    <t>Утвержденные бюджетные ассигнования  на 2026 год</t>
  </si>
  <si>
    <t>Сумма на 2026 год с учетом изменений</t>
  </si>
  <si>
    <t>Администрация (исполнительно-распорядительный орган) городского округа "Город Обнинск"</t>
  </si>
  <si>
    <t>440</t>
  </si>
  <si>
    <t>Образование</t>
  </si>
  <si>
    <t>0700</t>
  </si>
  <si>
    <t xml:space="preserve">Молодежная политика </t>
  </si>
  <si>
    <t>0707</t>
  </si>
  <si>
    <t>Муниципальная программа "Молодежь города Обнинска"</t>
  </si>
  <si>
    <t>03 0 00 00000</t>
  </si>
  <si>
    <t>Организация мероприятий  для молодежи и поддержка молодежных инициатив</t>
  </si>
  <si>
    <t>03 0 01 10000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</si>
  <si>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</si>
  <si>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</si>
  <si>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Организация деятельности по реализации молодежной политики в городе</t>
  </si>
  <si>
    <t>03 0 02 10000</t>
  </si>
  <si>
    <t>Муниципальная программа "Обеспечение правопорядка и безопасности населения на территории города Обнинска"</t>
  </si>
  <si>
    <t>11 0 00 00000</t>
  </si>
  <si>
    <t>Подпрограмма "Профилактика правонарушений и злоупотреблений наркотиками в муниципальном образовании "Город Обнинск"</t>
  </si>
  <si>
    <t>11 2 00 00000</t>
  </si>
  <si>
    <t xml:space="preserve">Проведение мероприятий антинаркотической направленности </t>
  </si>
  <si>
    <t>11 2 04 10000</t>
  </si>
  <si>
    <t xml:space="preserve">Управление культуры и туризма Администрации города  Обнинска </t>
  </si>
  <si>
    <t>840</t>
  </si>
  <si>
    <t>ВСЕГО</t>
  </si>
  <si>
    <t xml:space="preserve">Приложение № 4 к решению Обнинского городского Собрания "О внесении изменений в решение Обнинского городского Собрания от 12.12.2023 № 01-47 "О бюджете города Обнинска на 2024 год и плановый период 2025 и 2026 годов" </t>
  </si>
  <si>
    <t>от 23.04.2024 № 01-53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</si>
</sst>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2"/>
      <name val="Arial Cyr"/>
      <family val="0"/>
    </font>
    <font>
      <sz val="12.5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2.5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2.5"/>
      <name val="Arial Cyr"/>
      <family val="0"/>
    </font>
    <font>
      <b/>
      <i/>
      <sz val="10"/>
      <name val="Arial Cyr"/>
      <family val="0"/>
    </font>
    <font>
      <b/>
      <i/>
      <sz val="12"/>
      <name val="Times New Roman"/>
      <family val="1"/>
    </font>
    <font>
      <b/>
      <i/>
      <sz val="12.5"/>
      <name val="Times New Roman"/>
      <family val="1"/>
    </font>
    <font>
      <sz val="12.5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>
      <alignment/>
      <protection/>
    </xf>
    <xf numFmtId="0" fontId="6" fillId="22" borderId="1" applyNumberFormat="0" applyAlignment="0" applyProtection="0"/>
    <xf numFmtId="0" fontId="7" fillId="23" borderId="2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1" borderId="0" applyNumberFormat="0" applyBorder="0" applyAlignment="0" applyProtection="0"/>
    <xf numFmtId="0" fontId="0" fillId="4" borderId="7" applyNumberFormat="0" applyAlignment="0" applyProtection="0"/>
    <xf numFmtId="0" fontId="16" fillId="22" borderId="8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17" fillId="24" borderId="0">
      <alignment/>
      <protection/>
    </xf>
    <xf numFmtId="0" fontId="17" fillId="0" borderId="0">
      <alignment wrapText="1"/>
      <protection/>
    </xf>
    <xf numFmtId="0" fontId="17" fillId="0" borderId="0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/>
      <protection/>
    </xf>
    <xf numFmtId="0" fontId="17" fillId="0" borderId="0">
      <alignment horizontal="right"/>
      <protection/>
    </xf>
    <xf numFmtId="0" fontId="17" fillId="24" borderId="10">
      <alignment/>
      <protection/>
    </xf>
    <xf numFmtId="0" fontId="17" fillId="0" borderId="11">
      <alignment horizontal="center" vertical="center" wrapText="1"/>
      <protection/>
    </xf>
    <xf numFmtId="0" fontId="17" fillId="24" borderId="12">
      <alignment/>
      <protection/>
    </xf>
    <xf numFmtId="49" fontId="17" fillId="0" borderId="11">
      <alignment horizontal="left" vertical="top" wrapText="1" indent="2"/>
      <protection/>
    </xf>
    <xf numFmtId="49" fontId="17" fillId="0" borderId="11">
      <alignment horizontal="center" vertical="top" shrinkToFit="1"/>
      <protection/>
    </xf>
    <xf numFmtId="0" fontId="22" fillId="0" borderId="13">
      <alignment horizontal="left" wrapText="1"/>
      <protection/>
    </xf>
    <xf numFmtId="0" fontId="23" fillId="0" borderId="14">
      <alignment horizontal="left" wrapText="1" indent="2"/>
      <protection/>
    </xf>
    <xf numFmtId="0" fontId="22" fillId="0" borderId="15">
      <alignment horizontal="left" wrapText="1" indent="2"/>
      <protection/>
    </xf>
    <xf numFmtId="0" fontId="24" fillId="0" borderId="11">
      <alignment horizontal="left"/>
      <protection/>
    </xf>
    <xf numFmtId="4" fontId="24" fillId="4" borderId="11">
      <alignment horizontal="right" vertical="top" shrinkToFit="1"/>
      <protection/>
    </xf>
    <xf numFmtId="10" fontId="24" fillId="4" borderId="11">
      <alignment horizontal="right" vertical="top" shrinkToFit="1"/>
      <protection/>
    </xf>
    <xf numFmtId="0" fontId="17" fillId="24" borderId="16">
      <alignment/>
      <protection/>
    </xf>
    <xf numFmtId="0" fontId="17" fillId="0" borderId="0">
      <alignment horizontal="left" wrapText="1"/>
      <protection/>
    </xf>
    <xf numFmtId="0" fontId="24" fillId="0" borderId="11">
      <alignment vertical="top" wrapText="1"/>
      <protection/>
    </xf>
    <xf numFmtId="4" fontId="24" fillId="5" borderId="11">
      <alignment horizontal="right" vertical="top" shrinkToFit="1"/>
      <protection/>
    </xf>
    <xf numFmtId="49" fontId="22" fillId="0" borderId="17">
      <alignment horizontal="center" wrapText="1"/>
      <protection/>
    </xf>
    <xf numFmtId="49" fontId="22" fillId="0" borderId="18">
      <alignment horizontal="center" wrapText="1"/>
      <protection/>
    </xf>
    <xf numFmtId="49" fontId="22" fillId="0" borderId="19">
      <alignment horizontal="center"/>
      <protection/>
    </xf>
    <xf numFmtId="0" fontId="17" fillId="24" borderId="16">
      <alignment horizontal="center"/>
      <protection/>
    </xf>
    <xf numFmtId="0" fontId="17" fillId="24" borderId="16">
      <alignment horizontal="left"/>
      <protection/>
    </xf>
    <xf numFmtId="49" fontId="22" fillId="0" borderId="20">
      <alignment horizontal="center"/>
      <protection/>
    </xf>
    <xf numFmtId="49" fontId="22" fillId="0" borderId="21">
      <alignment horizontal="center"/>
      <protection/>
    </xf>
    <xf numFmtId="49" fontId="22" fillId="0" borderId="11">
      <alignment horizontal="center"/>
      <protection/>
    </xf>
    <xf numFmtId="49" fontId="23" fillId="0" borderId="11">
      <alignment horizontal="center"/>
      <protection/>
    </xf>
    <xf numFmtId="4" fontId="23" fillId="0" borderId="11">
      <alignment horizontal="right"/>
      <protection/>
    </xf>
    <xf numFmtId="0" fontId="24" fillId="0" borderId="11">
      <alignment vertical="top" wrapText="1"/>
      <protection/>
    </xf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13" fillId="3" borderId="1" applyNumberFormat="0" applyAlignment="0" applyProtection="0"/>
    <xf numFmtId="0" fontId="16" fillId="24" borderId="8" applyNumberFormat="0" applyAlignment="0" applyProtection="0"/>
    <xf numFmtId="0" fontId="25" fillId="24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22" applyNumberFormat="0" applyFill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7" fillId="23" borderId="2" applyNumberFormat="0" applyAlignment="0" applyProtection="0"/>
    <xf numFmtId="0" fontId="29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30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4" borderId="7" applyNumberFormat="0" applyAlignment="0" applyProtection="0"/>
    <xf numFmtId="9" fontId="1" fillId="0" borderId="0" applyFill="0" applyBorder="0" applyAlignment="0" applyProtection="0"/>
    <xf numFmtId="0" fontId="31" fillId="0" borderId="6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7" borderId="0" applyNumberFormat="0" applyBorder="0" applyAlignment="0" applyProtection="0"/>
  </cellStyleXfs>
  <cellXfs count="51">
    <xf numFmtId="0" fontId="0" fillId="0" borderId="0" xfId="0" applyAlignment="1">
      <alignment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2" fillId="0" borderId="0" xfId="0" applyFont="1" applyFill="1" applyAlignment="1">
      <alignment/>
    </xf>
    <xf numFmtId="0" fontId="34" fillId="0" borderId="0" xfId="0" applyFont="1" applyFill="1" applyBorder="1" applyAlignment="1">
      <alignment wrapText="1"/>
    </xf>
    <xf numFmtId="0" fontId="35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right" vertical="center" wrapText="1"/>
    </xf>
    <xf numFmtId="49" fontId="38" fillId="0" borderId="11" xfId="0" applyNumberFormat="1" applyFont="1" applyFill="1" applyBorder="1" applyAlignment="1">
      <alignment horizontal="center" vertical="center" wrapText="1"/>
    </xf>
    <xf numFmtId="49" fontId="39" fillId="0" borderId="11" xfId="0" applyNumberFormat="1" applyFont="1" applyFill="1" applyBorder="1" applyAlignment="1">
      <alignment horizontal="center" vertical="center" wrapText="1"/>
    </xf>
    <xf numFmtId="49" fontId="40" fillId="0" borderId="11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/>
    </xf>
    <xf numFmtId="49" fontId="37" fillId="0" borderId="11" xfId="0" applyNumberFormat="1" applyFont="1" applyFill="1" applyBorder="1" applyAlignment="1">
      <alignment horizontal="left" wrapText="1"/>
    </xf>
    <xf numFmtId="49" fontId="37" fillId="0" borderId="11" xfId="0" applyNumberFormat="1" applyFont="1" applyFill="1" applyBorder="1" applyAlignment="1">
      <alignment horizontal="center"/>
    </xf>
    <xf numFmtId="49" fontId="37" fillId="0" borderId="11" xfId="0" applyNumberFormat="1" applyFont="1" applyFill="1" applyBorder="1" applyAlignment="1">
      <alignment horizontal="center" wrapText="1"/>
    </xf>
    <xf numFmtId="4" fontId="37" fillId="0" borderId="11" xfId="0" applyNumberFormat="1" applyFont="1" applyFill="1" applyBorder="1" applyAlignment="1">
      <alignment horizontal="right"/>
    </xf>
    <xf numFmtId="0" fontId="42" fillId="0" borderId="0" xfId="0" applyFont="1" applyFill="1" applyAlignment="1">
      <alignment horizontal="left"/>
    </xf>
    <xf numFmtId="49" fontId="38" fillId="0" borderId="11" xfId="0" applyNumberFormat="1" applyFont="1" applyFill="1" applyBorder="1" applyAlignment="1">
      <alignment horizontal="left" wrapText="1"/>
    </xf>
    <xf numFmtId="49" fontId="38" fillId="0" borderId="11" xfId="0" applyNumberFormat="1" applyFont="1" applyFill="1" applyBorder="1" applyAlignment="1">
      <alignment horizontal="center" wrapText="1"/>
    </xf>
    <xf numFmtId="49" fontId="40" fillId="0" borderId="11" xfId="0" applyNumberFormat="1" applyFont="1" applyFill="1" applyBorder="1" applyAlignment="1">
      <alignment horizontal="center" wrapText="1"/>
    </xf>
    <xf numFmtId="4" fontId="37" fillId="0" borderId="11" xfId="0" applyNumberFormat="1" applyFont="1" applyFill="1" applyBorder="1" applyAlignment="1">
      <alignment horizontal="right" wrapText="1"/>
    </xf>
    <xf numFmtId="0" fontId="43" fillId="0" borderId="0" xfId="0" applyFont="1" applyFill="1" applyAlignment="1">
      <alignment horizontal="left"/>
    </xf>
    <xf numFmtId="49" fontId="44" fillId="0" borderId="11" xfId="0" applyNumberFormat="1" applyFont="1" applyFill="1" applyBorder="1" applyAlignment="1">
      <alignment horizontal="left" wrapText="1"/>
    </xf>
    <xf numFmtId="49" fontId="44" fillId="0" borderId="11" xfId="0" applyNumberFormat="1" applyFont="1" applyFill="1" applyBorder="1" applyAlignment="1">
      <alignment horizontal="center"/>
    </xf>
    <xf numFmtId="49" fontId="44" fillId="0" borderId="11" xfId="0" applyNumberFormat="1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center" wrapText="1"/>
    </xf>
    <xf numFmtId="4" fontId="45" fillId="0" borderId="11" xfId="0" applyNumberFormat="1" applyFont="1" applyFill="1" applyBorder="1" applyAlignment="1">
      <alignment horizontal="right" wrapText="1"/>
    </xf>
    <xf numFmtId="4" fontId="45" fillId="0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34" fillId="0" borderId="11" xfId="0" applyFont="1" applyFill="1" applyBorder="1" applyAlignment="1">
      <alignment horizontal="left" wrapText="1"/>
    </xf>
    <xf numFmtId="49" fontId="34" fillId="0" borderId="11" xfId="0" applyNumberFormat="1" applyFont="1" applyFill="1" applyBorder="1" applyAlignment="1">
      <alignment horizontal="center" wrapText="1"/>
    </xf>
    <xf numFmtId="0" fontId="34" fillId="0" borderId="11" xfId="0" applyFont="1" applyFill="1" applyBorder="1" applyAlignment="1">
      <alignment horizontal="center" wrapText="1"/>
    </xf>
    <xf numFmtId="4" fontId="46" fillId="0" borderId="11" xfId="0" applyNumberFormat="1" applyFont="1" applyFill="1" applyBorder="1" applyAlignment="1">
      <alignment horizontal="right" wrapText="1"/>
    </xf>
    <xf numFmtId="4" fontId="46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wrapText="1"/>
    </xf>
    <xf numFmtId="49" fontId="47" fillId="0" borderId="11" xfId="0" applyNumberFormat="1" applyFont="1" applyFill="1" applyBorder="1" applyAlignment="1">
      <alignment horizontal="center" wrapText="1"/>
    </xf>
    <xf numFmtId="0" fontId="37" fillId="0" borderId="11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 horizontal="center" vertical="center" wrapText="1"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xl61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Ввод " xfId="117"/>
    <cellStyle name="Вывод" xfId="118"/>
    <cellStyle name="Вычисление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view="pageBreakPreview" zoomScale="75" zoomScaleNormal="75" zoomScaleSheetLayoutView="75" zoomScalePageLayoutView="0" workbookViewId="0" topLeftCell="A1">
      <selection activeCell="J1" sqref="J1:K1"/>
    </sheetView>
  </sheetViews>
  <sheetFormatPr defaultColWidth="8.375" defaultRowHeight="12.75"/>
  <cols>
    <col min="1" max="1" width="58.625" style="1" customWidth="1"/>
    <col min="2" max="2" width="7.375" style="1" customWidth="1"/>
    <col min="3" max="3" width="8.00390625" style="1" customWidth="1"/>
    <col min="4" max="4" width="18.875" style="2" customWidth="1"/>
    <col min="5" max="5" width="7.375" style="2" customWidth="1"/>
    <col min="6" max="6" width="21.125" style="3" customWidth="1"/>
    <col min="7" max="7" width="21.875" style="4" customWidth="1"/>
    <col min="8" max="8" width="21.00390625" style="4" customWidth="1"/>
    <col min="9" max="9" width="20.75390625" style="4" customWidth="1"/>
    <col min="10" max="10" width="22.375" style="4" customWidth="1"/>
    <col min="11" max="11" width="22.00390625" style="4" customWidth="1"/>
    <col min="12" max="16384" width="8.375" style="5" customWidth="1"/>
  </cols>
  <sheetData>
    <row r="1" spans="1:11" ht="87" customHeight="1">
      <c r="A1" s="6"/>
      <c r="B1" s="6"/>
      <c r="C1" s="6"/>
      <c r="D1" s="7"/>
      <c r="E1" s="8"/>
      <c r="F1" s="9"/>
      <c r="G1" s="9"/>
      <c r="H1"/>
      <c r="I1" s="9"/>
      <c r="J1" s="48" t="s">
        <v>35</v>
      </c>
      <c r="K1" s="48"/>
    </row>
    <row r="2" spans="1:11" ht="25.5" customHeight="1">
      <c r="A2" s="2"/>
      <c r="B2" s="2"/>
      <c r="C2" s="2"/>
      <c r="D2" s="7"/>
      <c r="E2" s="9"/>
      <c r="F2" s="9"/>
      <c r="G2" s="9"/>
      <c r="H2" s="9"/>
      <c r="I2" s="9"/>
      <c r="J2" s="48" t="s">
        <v>36</v>
      </c>
      <c r="K2" s="48"/>
    </row>
    <row r="3" spans="1:6" ht="20.25" customHeight="1">
      <c r="A3" s="49"/>
      <c r="B3" s="49"/>
      <c r="C3" s="49"/>
      <c r="D3" s="49"/>
      <c r="E3" s="49"/>
      <c r="F3" s="49"/>
    </row>
    <row r="4" spans="1:11" ht="20.25" customHeight="1">
      <c r="A4" s="50" t="s">
        <v>0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6" ht="13.5" customHeight="1">
      <c r="A5" s="10"/>
      <c r="B5" s="10"/>
      <c r="C5" s="10"/>
      <c r="D5" s="10"/>
      <c r="E5" s="10"/>
      <c r="F5" s="11"/>
    </row>
    <row r="6" spans="1:11" ht="21.7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 t="s">
        <v>1</v>
      </c>
    </row>
    <row r="7" spans="1:11" s="17" customFormat="1" ht="57">
      <c r="A7" s="13" t="s">
        <v>2</v>
      </c>
      <c r="B7" s="14" t="s">
        <v>3</v>
      </c>
      <c r="C7" s="15" t="s">
        <v>4</v>
      </c>
      <c r="D7" s="13" t="s">
        <v>5</v>
      </c>
      <c r="E7" s="15" t="s">
        <v>6</v>
      </c>
      <c r="F7" s="16" t="s">
        <v>7</v>
      </c>
      <c r="G7" s="16" t="s">
        <v>8</v>
      </c>
      <c r="H7" s="16" t="s">
        <v>9</v>
      </c>
      <c r="I7" s="16" t="s">
        <v>10</v>
      </c>
      <c r="J7" s="16" t="s">
        <v>8</v>
      </c>
      <c r="K7" s="16" t="s">
        <v>11</v>
      </c>
    </row>
    <row r="8" spans="1:11" s="22" customFormat="1" ht="49.5">
      <c r="A8" s="18" t="s">
        <v>12</v>
      </c>
      <c r="B8" s="19" t="s">
        <v>13</v>
      </c>
      <c r="C8" s="20"/>
      <c r="D8" s="20"/>
      <c r="E8" s="20"/>
      <c r="F8" s="21">
        <v>2313680149.32</v>
      </c>
      <c r="G8" s="21">
        <f>G9</f>
        <v>18645000</v>
      </c>
      <c r="H8" s="21">
        <f aca="true" t="shared" si="0" ref="H8:H38">F8+G8</f>
        <v>2332325149.32</v>
      </c>
      <c r="I8" s="21">
        <v>1719807222.27</v>
      </c>
      <c r="J8" s="21">
        <f>J9</f>
        <v>19360000</v>
      </c>
      <c r="K8" s="21">
        <f aca="true" t="shared" si="1" ref="K8:K38">I8+J8</f>
        <v>1739167222.27</v>
      </c>
    </row>
    <row r="9" spans="1:11" s="27" customFormat="1" ht="16.5">
      <c r="A9" s="23" t="s">
        <v>14</v>
      </c>
      <c r="B9" s="24" t="s">
        <v>13</v>
      </c>
      <c r="C9" s="24" t="s">
        <v>15</v>
      </c>
      <c r="D9" s="25"/>
      <c r="E9" s="25"/>
      <c r="F9" s="26">
        <v>382418851.68</v>
      </c>
      <c r="G9" s="26">
        <f>G10</f>
        <v>18645000</v>
      </c>
      <c r="H9" s="21">
        <f t="shared" si="0"/>
        <v>401063851.68</v>
      </c>
      <c r="I9" s="26">
        <v>2718851.68</v>
      </c>
      <c r="J9" s="26">
        <f>J10</f>
        <v>19360000</v>
      </c>
      <c r="K9" s="21">
        <f t="shared" si="1"/>
        <v>22078851.68</v>
      </c>
    </row>
    <row r="10" spans="1:11" s="34" customFormat="1" ht="17.25">
      <c r="A10" s="28" t="s">
        <v>16</v>
      </c>
      <c r="B10" s="29" t="s">
        <v>13</v>
      </c>
      <c r="C10" s="30" t="s">
        <v>17</v>
      </c>
      <c r="D10" s="31"/>
      <c r="E10" s="31"/>
      <c r="F10" s="32">
        <v>2718851.68</v>
      </c>
      <c r="G10" s="32">
        <f>G11+G18</f>
        <v>18645000</v>
      </c>
      <c r="H10" s="33">
        <f t="shared" si="0"/>
        <v>21363851.68</v>
      </c>
      <c r="I10" s="32">
        <v>2718851.68</v>
      </c>
      <c r="J10" s="32">
        <f>J11+J18</f>
        <v>19360000</v>
      </c>
      <c r="K10" s="33">
        <f t="shared" si="1"/>
        <v>22078851.68</v>
      </c>
    </row>
    <row r="11" spans="1:11" s="34" customFormat="1" ht="31.5">
      <c r="A11" s="35" t="s">
        <v>18</v>
      </c>
      <c r="B11" s="36" t="s">
        <v>13</v>
      </c>
      <c r="C11" s="36" t="s">
        <v>17</v>
      </c>
      <c r="D11" s="37" t="s">
        <v>19</v>
      </c>
      <c r="E11" s="37"/>
      <c r="F11" s="38">
        <v>2718851.68</v>
      </c>
      <c r="G11" s="38">
        <f>G12+G15</f>
        <v>18495000</v>
      </c>
      <c r="H11" s="39">
        <f t="shared" si="0"/>
        <v>21213851.68</v>
      </c>
      <c r="I11" s="38">
        <v>2718851.68</v>
      </c>
      <c r="J11" s="38">
        <f>J12+J15</f>
        <v>19210000</v>
      </c>
      <c r="K11" s="39">
        <f t="shared" si="1"/>
        <v>21928851.68</v>
      </c>
    </row>
    <row r="12" spans="1:11" s="34" customFormat="1" ht="31.5">
      <c r="A12" s="35" t="s">
        <v>20</v>
      </c>
      <c r="B12" s="36" t="s">
        <v>13</v>
      </c>
      <c r="C12" s="36" t="s">
        <v>17</v>
      </c>
      <c r="D12" s="37" t="s">
        <v>21</v>
      </c>
      <c r="E12" s="37"/>
      <c r="F12" s="38">
        <f>F13</f>
        <v>0</v>
      </c>
      <c r="G12" s="38">
        <f>G13</f>
        <v>1100000</v>
      </c>
      <c r="H12" s="39">
        <f t="shared" si="0"/>
        <v>1100000</v>
      </c>
      <c r="I12" s="38">
        <f>I13</f>
        <v>0</v>
      </c>
      <c r="J12" s="38">
        <f>J13</f>
        <v>1100000</v>
      </c>
      <c r="K12" s="39">
        <f t="shared" si="1"/>
        <v>1100000</v>
      </c>
    </row>
    <row r="13" spans="1:11" s="34" customFormat="1" ht="31.5">
      <c r="A13" s="35" t="s">
        <v>22</v>
      </c>
      <c r="B13" s="36" t="s">
        <v>13</v>
      </c>
      <c r="C13" s="36" t="s">
        <v>17</v>
      </c>
      <c r="D13" s="37" t="s">
        <v>21</v>
      </c>
      <c r="E13" s="37">
        <v>600</v>
      </c>
      <c r="F13" s="38">
        <f>F14</f>
        <v>0</v>
      </c>
      <c r="G13" s="38">
        <f>G14</f>
        <v>1100000</v>
      </c>
      <c r="H13" s="39">
        <f t="shared" si="0"/>
        <v>1100000</v>
      </c>
      <c r="I13" s="38">
        <f>I14</f>
        <v>0</v>
      </c>
      <c r="J13" s="38">
        <f>J14</f>
        <v>1100000</v>
      </c>
      <c r="K13" s="39">
        <f t="shared" si="1"/>
        <v>1100000</v>
      </c>
    </row>
    <row r="14" spans="1:11" s="34" customFormat="1" ht="16.5">
      <c r="A14" s="35" t="s">
        <v>23</v>
      </c>
      <c r="B14" s="36" t="s">
        <v>13</v>
      </c>
      <c r="C14" s="36" t="s">
        <v>17</v>
      </c>
      <c r="D14" s="37" t="s">
        <v>21</v>
      </c>
      <c r="E14" s="37">
        <v>610</v>
      </c>
      <c r="F14" s="38">
        <v>0</v>
      </c>
      <c r="G14" s="38">
        <v>1100000</v>
      </c>
      <c r="H14" s="39">
        <f t="shared" si="0"/>
        <v>1100000</v>
      </c>
      <c r="I14" s="38">
        <v>0</v>
      </c>
      <c r="J14" s="38">
        <v>1100000</v>
      </c>
      <c r="K14" s="39">
        <f t="shared" si="1"/>
        <v>1100000</v>
      </c>
    </row>
    <row r="15" spans="1:11" s="34" customFormat="1" ht="31.5">
      <c r="A15" s="35" t="s">
        <v>24</v>
      </c>
      <c r="B15" s="36" t="s">
        <v>13</v>
      </c>
      <c r="C15" s="36" t="s">
        <v>17</v>
      </c>
      <c r="D15" s="37" t="s">
        <v>25</v>
      </c>
      <c r="E15" s="37"/>
      <c r="F15" s="38">
        <f>F16</f>
        <v>0</v>
      </c>
      <c r="G15" s="38">
        <f>G16</f>
        <v>17395000</v>
      </c>
      <c r="H15" s="39">
        <f t="shared" si="0"/>
        <v>17395000</v>
      </c>
      <c r="I15" s="38">
        <f>I16</f>
        <v>0</v>
      </c>
      <c r="J15" s="38">
        <f>J16</f>
        <v>18110000</v>
      </c>
      <c r="K15" s="39">
        <f t="shared" si="1"/>
        <v>18110000</v>
      </c>
    </row>
    <row r="16" spans="1:11" s="34" customFormat="1" ht="31.5">
      <c r="A16" s="35" t="s">
        <v>22</v>
      </c>
      <c r="B16" s="36" t="s">
        <v>13</v>
      </c>
      <c r="C16" s="36" t="s">
        <v>17</v>
      </c>
      <c r="D16" s="37" t="s">
        <v>25</v>
      </c>
      <c r="E16" s="37">
        <v>600</v>
      </c>
      <c r="F16" s="38">
        <f>F17</f>
        <v>0</v>
      </c>
      <c r="G16" s="38">
        <f>G17</f>
        <v>17395000</v>
      </c>
      <c r="H16" s="39">
        <f t="shared" si="0"/>
        <v>17395000</v>
      </c>
      <c r="I16" s="38">
        <f>I17</f>
        <v>0</v>
      </c>
      <c r="J16" s="38">
        <f>J17</f>
        <v>18110000</v>
      </c>
      <c r="K16" s="39">
        <f t="shared" si="1"/>
        <v>18110000</v>
      </c>
    </row>
    <row r="17" spans="1:11" s="34" customFormat="1" ht="16.5">
      <c r="A17" s="35" t="s">
        <v>23</v>
      </c>
      <c r="B17" s="36" t="s">
        <v>13</v>
      </c>
      <c r="C17" s="36" t="s">
        <v>17</v>
      </c>
      <c r="D17" s="37" t="s">
        <v>25</v>
      </c>
      <c r="E17" s="37">
        <v>610</v>
      </c>
      <c r="F17" s="38">
        <v>0</v>
      </c>
      <c r="G17" s="38">
        <v>17395000</v>
      </c>
      <c r="H17" s="39">
        <f t="shared" si="0"/>
        <v>17395000</v>
      </c>
      <c r="I17" s="38">
        <v>0</v>
      </c>
      <c r="J17" s="38">
        <v>18110000</v>
      </c>
      <c r="K17" s="39">
        <f t="shared" si="1"/>
        <v>18110000</v>
      </c>
    </row>
    <row r="18" spans="1:11" s="34" customFormat="1" ht="47.25">
      <c r="A18" s="35" t="s">
        <v>26</v>
      </c>
      <c r="B18" s="36" t="s">
        <v>13</v>
      </c>
      <c r="C18" s="36" t="s">
        <v>17</v>
      </c>
      <c r="D18" s="37" t="s">
        <v>27</v>
      </c>
      <c r="E18" s="37"/>
      <c r="F18" s="38">
        <f aca="true" t="shared" si="2" ref="F18:G21">F19</f>
        <v>0</v>
      </c>
      <c r="G18" s="38">
        <f t="shared" si="2"/>
        <v>150000</v>
      </c>
      <c r="H18" s="39">
        <f t="shared" si="0"/>
        <v>150000</v>
      </c>
      <c r="I18" s="38">
        <f aca="true" t="shared" si="3" ref="I18:J21">I19</f>
        <v>0</v>
      </c>
      <c r="J18" s="38">
        <f t="shared" si="3"/>
        <v>150000</v>
      </c>
      <c r="K18" s="39">
        <f t="shared" si="1"/>
        <v>150000</v>
      </c>
    </row>
    <row r="19" spans="1:11" s="34" customFormat="1" ht="47.25">
      <c r="A19" s="40" t="s">
        <v>28</v>
      </c>
      <c r="B19" s="36" t="s">
        <v>13</v>
      </c>
      <c r="C19" s="36" t="s">
        <v>17</v>
      </c>
      <c r="D19" s="37" t="s">
        <v>29</v>
      </c>
      <c r="E19" s="37"/>
      <c r="F19" s="38">
        <f t="shared" si="2"/>
        <v>0</v>
      </c>
      <c r="G19" s="38">
        <f t="shared" si="2"/>
        <v>150000</v>
      </c>
      <c r="H19" s="39">
        <f t="shared" si="0"/>
        <v>150000</v>
      </c>
      <c r="I19" s="38">
        <f t="shared" si="3"/>
        <v>0</v>
      </c>
      <c r="J19" s="38">
        <f t="shared" si="3"/>
        <v>150000</v>
      </c>
      <c r="K19" s="39">
        <f t="shared" si="1"/>
        <v>150000</v>
      </c>
    </row>
    <row r="20" spans="1:11" s="27" customFormat="1" ht="31.5">
      <c r="A20" s="40" t="s">
        <v>30</v>
      </c>
      <c r="B20" s="36" t="s">
        <v>13</v>
      </c>
      <c r="C20" s="36" t="s">
        <v>17</v>
      </c>
      <c r="D20" s="37" t="s">
        <v>31</v>
      </c>
      <c r="E20" s="37"/>
      <c r="F20" s="38">
        <f t="shared" si="2"/>
        <v>0</v>
      </c>
      <c r="G20" s="38">
        <f t="shared" si="2"/>
        <v>150000</v>
      </c>
      <c r="H20" s="39">
        <f t="shared" si="0"/>
        <v>150000</v>
      </c>
      <c r="I20" s="38">
        <f t="shared" si="3"/>
        <v>0</v>
      </c>
      <c r="J20" s="38">
        <f t="shared" si="3"/>
        <v>150000</v>
      </c>
      <c r="K20" s="39">
        <f t="shared" si="1"/>
        <v>150000</v>
      </c>
    </row>
    <row r="21" spans="1:11" s="27" customFormat="1" ht="31.5">
      <c r="A21" s="35" t="s">
        <v>22</v>
      </c>
      <c r="B21" s="36" t="s">
        <v>13</v>
      </c>
      <c r="C21" s="36" t="s">
        <v>17</v>
      </c>
      <c r="D21" s="37" t="s">
        <v>31</v>
      </c>
      <c r="E21" s="37">
        <v>600</v>
      </c>
      <c r="F21" s="38">
        <f t="shared" si="2"/>
        <v>0</v>
      </c>
      <c r="G21" s="38">
        <f t="shared" si="2"/>
        <v>150000</v>
      </c>
      <c r="H21" s="39">
        <f t="shared" si="0"/>
        <v>150000</v>
      </c>
      <c r="I21" s="38">
        <f t="shared" si="3"/>
        <v>0</v>
      </c>
      <c r="J21" s="38">
        <f t="shared" si="3"/>
        <v>150000</v>
      </c>
      <c r="K21" s="39">
        <f t="shared" si="1"/>
        <v>150000</v>
      </c>
    </row>
    <row r="22" spans="1:11" s="27" customFormat="1" ht="16.5">
      <c r="A22" s="35" t="s">
        <v>23</v>
      </c>
      <c r="B22" s="36" t="s">
        <v>13</v>
      </c>
      <c r="C22" s="36" t="s">
        <v>17</v>
      </c>
      <c r="D22" s="37" t="s">
        <v>31</v>
      </c>
      <c r="E22" s="37">
        <v>610</v>
      </c>
      <c r="F22" s="38">
        <v>0</v>
      </c>
      <c r="G22" s="38">
        <v>150000</v>
      </c>
      <c r="H22" s="39">
        <f t="shared" si="0"/>
        <v>150000</v>
      </c>
      <c r="I22" s="38">
        <v>0</v>
      </c>
      <c r="J22" s="38">
        <v>150000</v>
      </c>
      <c r="K22" s="39">
        <f t="shared" si="1"/>
        <v>150000</v>
      </c>
    </row>
    <row r="23" spans="1:11" s="17" customFormat="1" ht="33">
      <c r="A23" s="18" t="s">
        <v>32</v>
      </c>
      <c r="B23" s="20" t="s">
        <v>33</v>
      </c>
      <c r="C23" s="41"/>
      <c r="D23" s="37"/>
      <c r="E23" s="37"/>
      <c r="F23" s="26">
        <v>493792744.78</v>
      </c>
      <c r="G23" s="26">
        <f>G24</f>
        <v>-18645000</v>
      </c>
      <c r="H23" s="21">
        <f t="shared" si="0"/>
        <v>475147744.78</v>
      </c>
      <c r="I23" s="26">
        <v>513105619.45</v>
      </c>
      <c r="J23" s="26">
        <f>J24</f>
        <v>-19360000</v>
      </c>
      <c r="K23" s="21">
        <f t="shared" si="1"/>
        <v>493745619.45</v>
      </c>
    </row>
    <row r="24" spans="1:11" s="17" customFormat="1" ht="16.5">
      <c r="A24" s="23" t="s">
        <v>14</v>
      </c>
      <c r="B24" s="24" t="s">
        <v>33</v>
      </c>
      <c r="C24" s="24" t="s">
        <v>15</v>
      </c>
      <c r="D24" s="37"/>
      <c r="E24" s="37"/>
      <c r="F24" s="26">
        <v>183384200</v>
      </c>
      <c r="G24" s="26">
        <f>G25</f>
        <v>-18645000</v>
      </c>
      <c r="H24" s="21">
        <f t="shared" si="0"/>
        <v>164739200</v>
      </c>
      <c r="I24" s="26">
        <v>190423600</v>
      </c>
      <c r="J24" s="26">
        <f>J25</f>
        <v>-19360000</v>
      </c>
      <c r="K24" s="21">
        <f t="shared" si="1"/>
        <v>171063600</v>
      </c>
    </row>
    <row r="25" spans="1:11" s="22" customFormat="1" ht="17.25">
      <c r="A25" s="28" t="s">
        <v>16</v>
      </c>
      <c r="B25" s="30" t="s">
        <v>33</v>
      </c>
      <c r="C25" s="30" t="s">
        <v>17</v>
      </c>
      <c r="D25" s="37"/>
      <c r="E25" s="37"/>
      <c r="F25" s="32">
        <f>F26+F33</f>
        <v>18645000</v>
      </c>
      <c r="G25" s="32">
        <f>G26+G33</f>
        <v>-18645000</v>
      </c>
      <c r="H25" s="33">
        <f t="shared" si="0"/>
        <v>0</v>
      </c>
      <c r="I25" s="32">
        <f>I26+I33</f>
        <v>19360000</v>
      </c>
      <c r="J25" s="32">
        <f>J26+J33</f>
        <v>-19360000</v>
      </c>
      <c r="K25" s="33">
        <f t="shared" si="1"/>
        <v>0</v>
      </c>
    </row>
    <row r="26" spans="1:11" s="22" customFormat="1" ht="31.5">
      <c r="A26" s="35" t="s">
        <v>18</v>
      </c>
      <c r="B26" s="36" t="s">
        <v>33</v>
      </c>
      <c r="C26" s="36" t="s">
        <v>17</v>
      </c>
      <c r="D26" s="37" t="s">
        <v>19</v>
      </c>
      <c r="E26" s="37"/>
      <c r="F26" s="38">
        <f>SUM(F27,F30)</f>
        <v>18495000</v>
      </c>
      <c r="G26" s="38">
        <f>SUM(G27,G30)</f>
        <v>-18495000</v>
      </c>
      <c r="H26" s="39">
        <f t="shared" si="0"/>
        <v>0</v>
      </c>
      <c r="I26" s="38">
        <f>SUM(I27,I30)</f>
        <v>19210000</v>
      </c>
      <c r="J26" s="38">
        <f>SUM(J27,J30)</f>
        <v>-19210000</v>
      </c>
      <c r="K26" s="39">
        <f t="shared" si="1"/>
        <v>0</v>
      </c>
    </row>
    <row r="27" spans="1:11" s="22" customFormat="1" ht="31.5">
      <c r="A27" s="35" t="s">
        <v>20</v>
      </c>
      <c r="B27" s="36" t="s">
        <v>33</v>
      </c>
      <c r="C27" s="36" t="s">
        <v>17</v>
      </c>
      <c r="D27" s="37" t="s">
        <v>21</v>
      </c>
      <c r="E27" s="37"/>
      <c r="F27" s="38">
        <f>F28</f>
        <v>1100000</v>
      </c>
      <c r="G27" s="38">
        <f>G28</f>
        <v>-1100000</v>
      </c>
      <c r="H27" s="39">
        <f t="shared" si="0"/>
        <v>0</v>
      </c>
      <c r="I27" s="38">
        <f>I28</f>
        <v>1100000</v>
      </c>
      <c r="J27" s="38">
        <f>J28</f>
        <v>-1100000</v>
      </c>
      <c r="K27" s="39">
        <f t="shared" si="1"/>
        <v>0</v>
      </c>
    </row>
    <row r="28" spans="1:11" s="22" customFormat="1" ht="31.5">
      <c r="A28" s="35" t="s">
        <v>22</v>
      </c>
      <c r="B28" s="36" t="s">
        <v>33</v>
      </c>
      <c r="C28" s="36" t="s">
        <v>17</v>
      </c>
      <c r="D28" s="37" t="s">
        <v>21</v>
      </c>
      <c r="E28" s="37">
        <v>600</v>
      </c>
      <c r="F28" s="38">
        <f>F29</f>
        <v>1100000</v>
      </c>
      <c r="G28" s="38">
        <f>G29</f>
        <v>-1100000</v>
      </c>
      <c r="H28" s="39">
        <f t="shared" si="0"/>
        <v>0</v>
      </c>
      <c r="I28" s="38">
        <f>I29</f>
        <v>1100000</v>
      </c>
      <c r="J28" s="38">
        <f>J29</f>
        <v>-1100000</v>
      </c>
      <c r="K28" s="39">
        <f t="shared" si="1"/>
        <v>0</v>
      </c>
    </row>
    <row r="29" spans="1:11" s="22" customFormat="1" ht="16.5">
      <c r="A29" s="35" t="s">
        <v>23</v>
      </c>
      <c r="B29" s="36" t="s">
        <v>33</v>
      </c>
      <c r="C29" s="36" t="s">
        <v>17</v>
      </c>
      <c r="D29" s="37" t="s">
        <v>21</v>
      </c>
      <c r="E29" s="37">
        <v>610</v>
      </c>
      <c r="F29" s="38">
        <v>1100000</v>
      </c>
      <c r="G29" s="38">
        <v>-1100000</v>
      </c>
      <c r="H29" s="39">
        <f t="shared" si="0"/>
        <v>0</v>
      </c>
      <c r="I29" s="38">
        <v>1100000</v>
      </c>
      <c r="J29" s="38">
        <v>-1100000</v>
      </c>
      <c r="K29" s="39">
        <f t="shared" si="1"/>
        <v>0</v>
      </c>
    </row>
    <row r="30" spans="1:11" s="22" customFormat="1" ht="31.5">
      <c r="A30" s="35" t="s">
        <v>24</v>
      </c>
      <c r="B30" s="36" t="s">
        <v>33</v>
      </c>
      <c r="C30" s="36" t="s">
        <v>17</v>
      </c>
      <c r="D30" s="37" t="s">
        <v>25</v>
      </c>
      <c r="E30" s="37"/>
      <c r="F30" s="38">
        <f>F31</f>
        <v>17395000</v>
      </c>
      <c r="G30" s="38">
        <f>G31</f>
        <v>-17395000</v>
      </c>
      <c r="H30" s="39">
        <f t="shared" si="0"/>
        <v>0</v>
      </c>
      <c r="I30" s="38">
        <f>I31</f>
        <v>18110000</v>
      </c>
      <c r="J30" s="38">
        <f>J31</f>
        <v>-18110000</v>
      </c>
      <c r="K30" s="39">
        <f t="shared" si="1"/>
        <v>0</v>
      </c>
    </row>
    <row r="31" spans="1:11" s="22" customFormat="1" ht="31.5">
      <c r="A31" s="35" t="s">
        <v>22</v>
      </c>
      <c r="B31" s="36" t="s">
        <v>33</v>
      </c>
      <c r="C31" s="36" t="s">
        <v>17</v>
      </c>
      <c r="D31" s="37" t="s">
        <v>25</v>
      </c>
      <c r="E31" s="37">
        <v>600</v>
      </c>
      <c r="F31" s="38">
        <f>F32</f>
        <v>17395000</v>
      </c>
      <c r="G31" s="38">
        <f>G32</f>
        <v>-17395000</v>
      </c>
      <c r="H31" s="39">
        <f t="shared" si="0"/>
        <v>0</v>
      </c>
      <c r="I31" s="38">
        <f>I32</f>
        <v>18110000</v>
      </c>
      <c r="J31" s="38">
        <f>J32</f>
        <v>-18110000</v>
      </c>
      <c r="K31" s="39">
        <f t="shared" si="1"/>
        <v>0</v>
      </c>
    </row>
    <row r="32" spans="1:11" s="34" customFormat="1" ht="16.5">
      <c r="A32" s="35" t="s">
        <v>23</v>
      </c>
      <c r="B32" s="36" t="s">
        <v>33</v>
      </c>
      <c r="C32" s="36" t="s">
        <v>17</v>
      </c>
      <c r="D32" s="37" t="s">
        <v>25</v>
      </c>
      <c r="E32" s="37">
        <v>610</v>
      </c>
      <c r="F32" s="38">
        <v>17395000</v>
      </c>
      <c r="G32" s="38">
        <v>-17395000</v>
      </c>
      <c r="H32" s="39">
        <f t="shared" si="0"/>
        <v>0</v>
      </c>
      <c r="I32" s="38">
        <v>18110000</v>
      </c>
      <c r="J32" s="38">
        <v>-18110000</v>
      </c>
      <c r="K32" s="39">
        <f t="shared" si="1"/>
        <v>0</v>
      </c>
    </row>
    <row r="33" spans="1:11" s="34" customFormat="1" ht="47.25">
      <c r="A33" s="35" t="s">
        <v>26</v>
      </c>
      <c r="B33" s="36" t="s">
        <v>33</v>
      </c>
      <c r="C33" s="36" t="s">
        <v>17</v>
      </c>
      <c r="D33" s="37" t="s">
        <v>27</v>
      </c>
      <c r="E33" s="37"/>
      <c r="F33" s="38">
        <f aca="true" t="shared" si="4" ref="F33:G36">F34</f>
        <v>150000</v>
      </c>
      <c r="G33" s="38">
        <f t="shared" si="4"/>
        <v>-150000</v>
      </c>
      <c r="H33" s="39">
        <f t="shared" si="0"/>
        <v>0</v>
      </c>
      <c r="I33" s="38">
        <f aca="true" t="shared" si="5" ref="I33:J36">I34</f>
        <v>150000</v>
      </c>
      <c r="J33" s="38">
        <f t="shared" si="5"/>
        <v>-150000</v>
      </c>
      <c r="K33" s="39">
        <f t="shared" si="1"/>
        <v>0</v>
      </c>
    </row>
    <row r="34" spans="1:11" s="34" customFormat="1" ht="47.25">
      <c r="A34" s="40" t="s">
        <v>28</v>
      </c>
      <c r="B34" s="36" t="s">
        <v>33</v>
      </c>
      <c r="C34" s="36" t="s">
        <v>17</v>
      </c>
      <c r="D34" s="37" t="s">
        <v>29</v>
      </c>
      <c r="E34" s="37"/>
      <c r="F34" s="38">
        <f t="shared" si="4"/>
        <v>150000</v>
      </c>
      <c r="G34" s="38">
        <f t="shared" si="4"/>
        <v>-150000</v>
      </c>
      <c r="H34" s="39">
        <f t="shared" si="0"/>
        <v>0</v>
      </c>
      <c r="I34" s="38">
        <f t="shared" si="5"/>
        <v>150000</v>
      </c>
      <c r="J34" s="38">
        <f t="shared" si="5"/>
        <v>-150000</v>
      </c>
      <c r="K34" s="39">
        <f t="shared" si="1"/>
        <v>0</v>
      </c>
    </row>
    <row r="35" spans="1:11" s="34" customFormat="1" ht="31.5">
      <c r="A35" s="40" t="s">
        <v>30</v>
      </c>
      <c r="B35" s="36" t="s">
        <v>33</v>
      </c>
      <c r="C35" s="36" t="s">
        <v>17</v>
      </c>
      <c r="D35" s="37" t="s">
        <v>31</v>
      </c>
      <c r="E35" s="37"/>
      <c r="F35" s="38">
        <f t="shared" si="4"/>
        <v>150000</v>
      </c>
      <c r="G35" s="38">
        <f t="shared" si="4"/>
        <v>-150000</v>
      </c>
      <c r="H35" s="39">
        <f t="shared" si="0"/>
        <v>0</v>
      </c>
      <c r="I35" s="38">
        <f t="shared" si="5"/>
        <v>150000</v>
      </c>
      <c r="J35" s="38">
        <f t="shared" si="5"/>
        <v>-150000</v>
      </c>
      <c r="K35" s="39">
        <f t="shared" si="1"/>
        <v>0</v>
      </c>
    </row>
    <row r="36" spans="1:11" s="34" customFormat="1" ht="31.5">
      <c r="A36" s="35" t="s">
        <v>22</v>
      </c>
      <c r="B36" s="36" t="s">
        <v>33</v>
      </c>
      <c r="C36" s="36" t="s">
        <v>17</v>
      </c>
      <c r="D36" s="37" t="s">
        <v>31</v>
      </c>
      <c r="E36" s="37">
        <v>600</v>
      </c>
      <c r="F36" s="38">
        <f t="shared" si="4"/>
        <v>150000</v>
      </c>
      <c r="G36" s="38">
        <f t="shared" si="4"/>
        <v>-150000</v>
      </c>
      <c r="H36" s="39">
        <f t="shared" si="0"/>
        <v>0</v>
      </c>
      <c r="I36" s="38">
        <f t="shared" si="5"/>
        <v>150000</v>
      </c>
      <c r="J36" s="38">
        <f t="shared" si="5"/>
        <v>-150000</v>
      </c>
      <c r="K36" s="39">
        <f t="shared" si="1"/>
        <v>0</v>
      </c>
    </row>
    <row r="37" spans="1:11" s="34" customFormat="1" ht="16.5">
      <c r="A37" s="35" t="s">
        <v>23</v>
      </c>
      <c r="B37" s="36" t="s">
        <v>33</v>
      </c>
      <c r="C37" s="36" t="s">
        <v>17</v>
      </c>
      <c r="D37" s="37" t="s">
        <v>31</v>
      </c>
      <c r="E37" s="37">
        <v>610</v>
      </c>
      <c r="F37" s="38">
        <v>150000</v>
      </c>
      <c r="G37" s="38">
        <v>-150000</v>
      </c>
      <c r="H37" s="39">
        <f t="shared" si="0"/>
        <v>0</v>
      </c>
      <c r="I37" s="38">
        <v>150000</v>
      </c>
      <c r="J37" s="38">
        <v>-150000</v>
      </c>
      <c r="K37" s="39">
        <f t="shared" si="1"/>
        <v>0</v>
      </c>
    </row>
    <row r="38" spans="1:11" ht="16.5">
      <c r="A38" s="42" t="s">
        <v>34</v>
      </c>
      <c r="B38" s="43"/>
      <c r="C38" s="43"/>
      <c r="D38" s="44"/>
      <c r="E38" s="43"/>
      <c r="F38" s="21">
        <v>6445523579.92</v>
      </c>
      <c r="G38" s="21">
        <f>G23+G8</f>
        <v>0</v>
      </c>
      <c r="H38" s="21">
        <f t="shared" si="0"/>
        <v>6445523579.92</v>
      </c>
      <c r="I38" s="21">
        <v>5741602991.72</v>
      </c>
      <c r="J38" s="21">
        <f>J23+J8</f>
        <v>0</v>
      </c>
      <c r="K38" s="21">
        <f t="shared" si="1"/>
        <v>5741602991.72</v>
      </c>
    </row>
    <row r="39" spans="1:11" ht="16.5">
      <c r="A39" s="45"/>
      <c r="B39" s="46"/>
      <c r="C39" s="46"/>
      <c r="D39"/>
      <c r="E39"/>
      <c r="F39" s="47"/>
      <c r="G39" s="47"/>
      <c r="H39" s="47"/>
      <c r="I39" s="47"/>
      <c r="J39" s="47"/>
      <c r="K39" s="47"/>
    </row>
  </sheetData>
  <sheetProtection selectLockedCells="1" selectUnlockedCells="1"/>
  <mergeCells count="4">
    <mergeCell ref="J1:K1"/>
    <mergeCell ref="J2:K2"/>
    <mergeCell ref="A3:F3"/>
    <mergeCell ref="A4:K4"/>
  </mergeCells>
  <printOptions/>
  <pageMargins left="0.5513888888888889" right="0.2361111111111111" top="0.5673611111111111" bottom="0.39375" header="0.5118055555555555" footer="0.15763888888888888"/>
  <pageSetup firstPageNumber="66" useFirstPageNumber="1" fitToHeight="0" fitToWidth="1" horizontalDpi="300" verticalDpi="300" orientation="landscape" paperSize="9" scale="6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2024-04-24T07:58:49Z</cp:lastPrinted>
  <dcterms:modified xsi:type="dcterms:W3CDTF">2024-04-24T07:59:24Z</dcterms:modified>
  <cp:category/>
  <cp:version/>
  <cp:contentType/>
  <cp:contentStatus/>
</cp:coreProperties>
</file>